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filterPrivacy="1"/>
  <xr:revisionPtr revIDLastSave="0" documentId="13_ncr:1_{F3CC990A-BA3B-427C-8F4B-798CDBA7E086}" xr6:coauthVersionLast="28" xr6:coauthVersionMax="28" xr10:uidLastSave="{00000000-0000-0000-0000-000000000000}"/>
  <bookViews>
    <workbookView xWindow="0" yWindow="0" windowWidth="22260" windowHeight="12645" xr2:uid="{00000000-000D-0000-FFFF-FFFF00000000}"/>
  </bookViews>
  <sheets>
    <sheet name="売買して調整する場合" sheetId="1" r:id="rId1"/>
    <sheet name="買うだけリバランス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2" l="1"/>
  <c r="C60" i="2" s="1"/>
  <c r="E25" i="2"/>
  <c r="C55" i="2" l="1"/>
  <c r="B57" i="2"/>
  <c r="H57" i="2" s="1"/>
  <c r="C57" i="2"/>
  <c r="B59" i="2"/>
  <c r="H59" i="2" s="1"/>
  <c r="C59" i="2"/>
  <c r="C61" i="2"/>
  <c r="B54" i="2"/>
  <c r="H54" i="2" s="1"/>
  <c r="B61" i="2"/>
  <c r="H61" i="2" s="1"/>
  <c r="B55" i="2"/>
  <c r="H55" i="2" s="1"/>
  <c r="B56" i="2"/>
  <c r="H56" i="2" s="1"/>
  <c r="B58" i="2"/>
  <c r="H58" i="2" s="1"/>
  <c r="B60" i="2"/>
  <c r="H60" i="2" s="1"/>
  <c r="B62" i="2"/>
  <c r="H62" i="2" s="1"/>
  <c r="C54" i="2"/>
  <c r="C58" i="2"/>
  <c r="C62" i="2"/>
  <c r="C56" i="2"/>
  <c r="D35" i="1"/>
  <c r="D22" i="1"/>
  <c r="D47" i="1" l="1"/>
  <c r="D44" i="1"/>
  <c r="D42" i="1"/>
  <c r="D54" i="2"/>
  <c r="E54" i="2" s="1"/>
  <c r="D48" i="1"/>
  <c r="D49" i="1"/>
  <c r="D41" i="1"/>
  <c r="D43" i="1"/>
  <c r="D45" i="1"/>
  <c r="D46" i="1"/>
  <c r="E62" i="2" l="1"/>
  <c r="E60" i="2"/>
  <c r="E58" i="2"/>
  <c r="E56" i="2"/>
  <c r="E61" i="2"/>
  <c r="E57" i="2"/>
  <c r="E59" i="2"/>
  <c r="E55" i="2"/>
</calcChain>
</file>

<file path=xl/sharedStrings.xml><?xml version="1.0" encoding="utf-8"?>
<sst xmlns="http://schemas.openxmlformats.org/spreadsheetml/2006/main" count="88" uniqueCount="48">
  <si>
    <t>計</t>
  </si>
  <si>
    <t>乖離額</t>
  </si>
  <si>
    <t>必要最低投資額</t>
  </si>
  <si>
    <t>リバランス購入額</t>
  </si>
  <si>
    <t>新規投資額</t>
  </si>
  <si>
    <t>安全資産（現金・MRF・国債など）</t>
    <rPh sb="0" eb="2">
      <t>アンゼン</t>
    </rPh>
    <rPh sb="2" eb="4">
      <t>シサン</t>
    </rPh>
    <rPh sb="5" eb="7">
      <t>ゲンキン</t>
    </rPh>
    <rPh sb="12" eb="14">
      <t>コクサイ</t>
    </rPh>
    <phoneticPr fontId="5"/>
  </si>
  <si>
    <t>新興国株式</t>
    <phoneticPr fontId="1"/>
  </si>
  <si>
    <t>国内株式</t>
    <rPh sb="0" eb="2">
      <t>コクナイ</t>
    </rPh>
    <rPh sb="2" eb="4">
      <t>カブシキ</t>
    </rPh>
    <phoneticPr fontId="1"/>
  </si>
  <si>
    <t>先進国株式</t>
    <rPh sb="0" eb="5">
      <t>センシンコクカブシキ</t>
    </rPh>
    <phoneticPr fontId="1"/>
  </si>
  <si>
    <t>国内債券</t>
    <rPh sb="0" eb="2">
      <t>コクナイ</t>
    </rPh>
    <rPh sb="2" eb="4">
      <t>サイケン</t>
    </rPh>
    <phoneticPr fontId="5"/>
  </si>
  <si>
    <t>先進国債券</t>
    <rPh sb="0" eb="5">
      <t>センシンコクサイケン</t>
    </rPh>
    <phoneticPr fontId="1"/>
  </si>
  <si>
    <t>新興国債券</t>
    <rPh sb="0" eb="3">
      <t>シンコウコク</t>
    </rPh>
    <rPh sb="3" eb="5">
      <t>サイケン</t>
    </rPh>
    <phoneticPr fontId="1"/>
  </si>
  <si>
    <t>合計</t>
    <rPh sb="0" eb="2">
      <t>ゴウケイ</t>
    </rPh>
    <phoneticPr fontId="1"/>
  </si>
  <si>
    <t>国内株式</t>
    <rPh sb="0" eb="4">
      <t>コクナイカブシキ</t>
    </rPh>
    <phoneticPr fontId="1"/>
  </si>
  <si>
    <t>先進国株式</t>
    <rPh sb="0" eb="3">
      <t>センシンコク</t>
    </rPh>
    <rPh sb="3" eb="5">
      <t>カブシキ</t>
    </rPh>
    <phoneticPr fontId="1"/>
  </si>
  <si>
    <t>新興国株式</t>
    <rPh sb="0" eb="5">
      <t>シンコウコクカブシキ</t>
    </rPh>
    <phoneticPr fontId="1"/>
  </si>
  <si>
    <t>安全資産（現金・MRF・国債など）</t>
    <rPh sb="0" eb="2">
      <t>アンゼン</t>
    </rPh>
    <rPh sb="2" eb="4">
      <t>シサン</t>
    </rPh>
    <rPh sb="5" eb="7">
      <t>ゲンキン</t>
    </rPh>
    <rPh sb="12" eb="14">
      <t>コクサイ</t>
    </rPh>
    <phoneticPr fontId="1"/>
  </si>
  <si>
    <t>国内債券</t>
    <rPh sb="0" eb="4">
      <t>コクナイサイケン</t>
    </rPh>
    <phoneticPr fontId="5"/>
  </si>
  <si>
    <t>↓</t>
    <phoneticPr fontId="1"/>
  </si>
  <si>
    <t>先進国株式</t>
    <rPh sb="3" eb="5">
      <t>カブシキ</t>
    </rPh>
    <phoneticPr fontId="1"/>
  </si>
  <si>
    <t>国内債券</t>
    <rPh sb="0" eb="2">
      <t>コクナイ</t>
    </rPh>
    <rPh sb="2" eb="4">
      <t>サイケン</t>
    </rPh>
    <phoneticPr fontId="1"/>
  </si>
  <si>
    <t>先進国債券</t>
    <rPh sb="0" eb="3">
      <t>センシンコク</t>
    </rPh>
    <rPh sb="3" eb="5">
      <t>サイケン</t>
    </rPh>
    <phoneticPr fontId="1"/>
  </si>
  <si>
    <t>使い方</t>
    <rPh sb="0" eb="1">
      <t>ツカ</t>
    </rPh>
    <rPh sb="2" eb="3">
      <t>カタ</t>
    </rPh>
    <phoneticPr fontId="1"/>
  </si>
  <si>
    <t>①当初のポートフォリオ比率を入力します。</t>
    <rPh sb="1" eb="3">
      <t>トウショ</t>
    </rPh>
    <rPh sb="11" eb="13">
      <t>ヒリツ</t>
    </rPh>
    <rPh sb="14" eb="16">
      <t>ニュウリョク</t>
    </rPh>
    <phoneticPr fontId="1"/>
  </si>
  <si>
    <t>①最初のポートフォリオ比率</t>
    <rPh sb="1" eb="3">
      <t>サイショ</t>
    </rPh>
    <rPh sb="11" eb="13">
      <t>ヒリツ</t>
    </rPh>
    <phoneticPr fontId="1"/>
  </si>
  <si>
    <t>②現在の評価額</t>
    <rPh sb="1" eb="3">
      <t>ゲンザイ</t>
    </rPh>
    <rPh sb="4" eb="7">
      <t>ヒョウカガク</t>
    </rPh>
    <phoneticPr fontId="1"/>
  </si>
  <si>
    <t>②現在の評価額を入力します。</t>
    <rPh sb="1" eb="3">
      <t>ゲンザイ</t>
    </rPh>
    <rPh sb="4" eb="7">
      <t>ヒョウカガク</t>
    </rPh>
    <rPh sb="8" eb="10">
      <t>ニュウリョク</t>
    </rPh>
    <phoneticPr fontId="1"/>
  </si>
  <si>
    <t>③売買のリバランスに必要な金額</t>
    <rPh sb="1" eb="3">
      <t>バイバイ</t>
    </rPh>
    <rPh sb="10" eb="12">
      <t>ヒツヨウ</t>
    </rPh>
    <rPh sb="13" eb="15">
      <t>キンガク</t>
    </rPh>
    <phoneticPr fontId="1"/>
  </si>
  <si>
    <t>③当初の比率に戻す（リバランス）のに必要な金額が出ます。</t>
    <rPh sb="1" eb="3">
      <t>トウショ</t>
    </rPh>
    <rPh sb="4" eb="6">
      <t>ヒリツ</t>
    </rPh>
    <rPh sb="7" eb="8">
      <t>モド</t>
    </rPh>
    <rPh sb="18" eb="20">
      <t>ヒツヨウ</t>
    </rPh>
    <rPh sb="21" eb="23">
      <t>キンガク</t>
    </rPh>
    <rPh sb="24" eb="25">
      <t>デ</t>
    </rPh>
    <phoneticPr fontId="1"/>
  </si>
  <si>
    <t>※③でのマイナス表記は、売却する額</t>
    <rPh sb="8" eb="10">
      <t>ヒョウキ</t>
    </rPh>
    <rPh sb="12" eb="14">
      <t>バイキャク</t>
    </rPh>
    <rPh sb="16" eb="17">
      <t>ガク</t>
    </rPh>
    <phoneticPr fontId="1"/>
  </si>
  <si>
    <t>※比率があまり変わっていない項目は、リバランスをしない選択肢もあります。</t>
    <rPh sb="1" eb="3">
      <t>ヒリツ</t>
    </rPh>
    <rPh sb="7" eb="8">
      <t>カ</t>
    </rPh>
    <rPh sb="14" eb="16">
      <t>コウモク</t>
    </rPh>
    <rPh sb="27" eb="30">
      <t>センタクシ</t>
    </rPh>
    <phoneticPr fontId="1"/>
  </si>
  <si>
    <r>
      <rPr>
        <b/>
        <sz val="22"/>
        <color theme="1"/>
        <rFont val="Yu Gothic"/>
        <family val="3"/>
        <charset val="128"/>
        <scheme val="minor"/>
      </rPr>
      <t>売買してリバランスする場合用</t>
    </r>
    <r>
      <rPr>
        <sz val="11"/>
        <color theme="1"/>
        <rFont val="Yu Gothic"/>
        <family val="2"/>
        <scheme val="minor"/>
      </rPr>
      <t>（買うだけのリバランスは、別シートを選択してください。）</t>
    </r>
    <rPh sb="0" eb="2">
      <t>バイバイ</t>
    </rPh>
    <rPh sb="11" eb="13">
      <t>バアイ</t>
    </rPh>
    <rPh sb="13" eb="14">
      <t>ヨウ</t>
    </rPh>
    <rPh sb="15" eb="16">
      <t>カ</t>
    </rPh>
    <rPh sb="27" eb="28">
      <t>ベツ</t>
    </rPh>
    <rPh sb="32" eb="34">
      <t>センタク</t>
    </rPh>
    <phoneticPr fontId="1"/>
  </si>
  <si>
    <r>
      <rPr>
        <b/>
        <sz val="22"/>
        <color theme="1"/>
        <rFont val="Yu Gothic"/>
        <family val="3"/>
        <charset val="128"/>
        <scheme val="minor"/>
      </rPr>
      <t>売うだけリバランス（売らない場合）する場合用</t>
    </r>
    <r>
      <rPr>
        <sz val="11"/>
        <color theme="1"/>
        <rFont val="Yu Gothic"/>
        <family val="2"/>
        <scheme val="minor"/>
      </rPr>
      <t>（売買でのリバランスは、別シートを選択してください。）</t>
    </r>
    <rPh sb="0" eb="1">
      <t>バイ</t>
    </rPh>
    <rPh sb="10" eb="11">
      <t>ウ</t>
    </rPh>
    <rPh sb="14" eb="16">
      <t>バアイ</t>
    </rPh>
    <rPh sb="19" eb="21">
      <t>バアイ</t>
    </rPh>
    <rPh sb="21" eb="22">
      <t>ヨウ</t>
    </rPh>
    <rPh sb="23" eb="25">
      <t>バイバイ</t>
    </rPh>
    <rPh sb="34" eb="35">
      <t>ベツ</t>
    </rPh>
    <rPh sb="39" eb="41">
      <t>センタク</t>
    </rPh>
    <phoneticPr fontId="1"/>
  </si>
  <si>
    <t>合計</t>
    <rPh sb="0" eb="2">
      <t>ゴウケイ</t>
    </rPh>
    <phoneticPr fontId="1"/>
  </si>
  <si>
    <t>※合計が１００％になるように入力。</t>
    <rPh sb="1" eb="3">
      <t>ゴウケイ</t>
    </rPh>
    <rPh sb="14" eb="16">
      <t>ニュウリョク</t>
    </rPh>
    <phoneticPr fontId="1"/>
  </si>
  <si>
    <t>※水色の部分にのみ数字を入力。</t>
    <rPh sb="1" eb="3">
      <t>ミズイロ</t>
    </rPh>
    <rPh sb="4" eb="6">
      <t>ブブン</t>
    </rPh>
    <rPh sb="9" eb="11">
      <t>スウジ</t>
    </rPh>
    <rPh sb="12" eb="14">
      <t>ニュウリョク</t>
    </rPh>
    <phoneticPr fontId="1"/>
  </si>
  <si>
    <t>※新規投資額は、任意の金額を入力。</t>
    <rPh sb="1" eb="3">
      <t>シンキ</t>
    </rPh>
    <rPh sb="3" eb="5">
      <t>トウシ</t>
    </rPh>
    <rPh sb="5" eb="6">
      <t>ガク</t>
    </rPh>
    <rPh sb="8" eb="10">
      <t>ニンイ</t>
    </rPh>
    <rPh sb="11" eb="13">
      <t>キンガク</t>
    </rPh>
    <rPh sb="14" eb="16">
      <t>ニュウリョク</t>
    </rPh>
    <phoneticPr fontId="1"/>
  </si>
  <si>
    <t>※マイナス部分がある場合、新規投資額とリバランス購入には誤差が生じます。</t>
    <rPh sb="5" eb="7">
      <t>ブブン</t>
    </rPh>
    <rPh sb="10" eb="12">
      <t>バアイ</t>
    </rPh>
    <rPh sb="13" eb="15">
      <t>シンキ</t>
    </rPh>
    <rPh sb="15" eb="17">
      <t>トウシ</t>
    </rPh>
    <rPh sb="17" eb="18">
      <t>ガク</t>
    </rPh>
    <rPh sb="24" eb="26">
      <t>コウニュウ</t>
    </rPh>
    <rPh sb="28" eb="30">
      <t>ゴサ</t>
    </rPh>
    <rPh sb="31" eb="32">
      <t>ショウ</t>
    </rPh>
    <phoneticPr fontId="1"/>
  </si>
  <si>
    <t>③希望の追加金額での買うだけリバランス</t>
    <rPh sb="1" eb="3">
      <t>キボウ</t>
    </rPh>
    <rPh sb="4" eb="6">
      <t>ツイカ</t>
    </rPh>
    <rPh sb="6" eb="8">
      <t>キンガク</t>
    </rPh>
    <rPh sb="10" eb="11">
      <t>カ</t>
    </rPh>
    <phoneticPr fontId="1"/>
  </si>
  <si>
    <t>③必要最低投資額によるリバランス</t>
    <rPh sb="1" eb="3">
      <t>ヒツヨウ</t>
    </rPh>
    <rPh sb="3" eb="5">
      <t>サイテイ</t>
    </rPh>
    <rPh sb="5" eb="7">
      <t>トウシ</t>
    </rPh>
    <rPh sb="7" eb="8">
      <t>ガク</t>
    </rPh>
    <phoneticPr fontId="1"/>
  </si>
  <si>
    <t>※マイナス部分は計算上出現しますが、ノンセールなので無視。</t>
    <rPh sb="5" eb="7">
      <t>ブブン</t>
    </rPh>
    <rPh sb="8" eb="11">
      <t>ケイサンジョウ</t>
    </rPh>
    <rPh sb="11" eb="13">
      <t>シュツゲン</t>
    </rPh>
    <rPh sb="26" eb="28">
      <t>ムシ</t>
    </rPh>
    <phoneticPr fontId="1"/>
  </si>
  <si>
    <t>※上記数字は、買うだけリバランスの場合の参考数字にしてください。</t>
    <rPh sb="1" eb="3">
      <t>ジョウキ</t>
    </rPh>
    <rPh sb="3" eb="5">
      <t>スウジ</t>
    </rPh>
    <rPh sb="7" eb="8">
      <t>カ</t>
    </rPh>
    <rPh sb="17" eb="19">
      <t>バアイ</t>
    </rPh>
    <rPh sb="20" eb="22">
      <t>サンコウ</t>
    </rPh>
    <rPh sb="22" eb="24">
      <t>スウジ</t>
    </rPh>
    <phoneticPr fontId="1"/>
  </si>
  <si>
    <t>※積み立て時は、マイナス部分を減少させ、プラス部分を増加させ、徐々にバランスをとっていくなどをします。</t>
    <rPh sb="1" eb="2">
      <t>ツ</t>
    </rPh>
    <rPh sb="3" eb="4">
      <t>タ</t>
    </rPh>
    <rPh sb="5" eb="6">
      <t>ジ</t>
    </rPh>
    <rPh sb="12" eb="14">
      <t>ブブン</t>
    </rPh>
    <rPh sb="15" eb="17">
      <t>ゲンショウ</t>
    </rPh>
    <rPh sb="23" eb="25">
      <t>ブブン</t>
    </rPh>
    <rPh sb="26" eb="28">
      <t>ゾウカ</t>
    </rPh>
    <rPh sb="31" eb="33">
      <t>ジョジョ</t>
    </rPh>
    <phoneticPr fontId="1"/>
  </si>
  <si>
    <t>※つみたてニーサなど、似たような値動きをする銘柄が多い場合には、リバランスをしにくい場合があります。</t>
    <rPh sb="11" eb="12">
      <t>ニ</t>
    </rPh>
    <rPh sb="16" eb="18">
      <t>ネウゴ</t>
    </rPh>
    <rPh sb="22" eb="24">
      <t>メイガラ</t>
    </rPh>
    <rPh sb="25" eb="26">
      <t>オオ</t>
    </rPh>
    <rPh sb="27" eb="29">
      <t>バアイ</t>
    </rPh>
    <rPh sb="42" eb="44">
      <t>バアイ</t>
    </rPh>
    <phoneticPr fontId="1"/>
  </si>
  <si>
    <t>※③でのプラス表記は、購入する額</t>
    <rPh sb="7" eb="9">
      <t>ヒョウキ</t>
    </rPh>
    <rPh sb="11" eb="13">
      <t>コウニュウ</t>
    </rPh>
    <rPh sb="15" eb="16">
      <t>ガク</t>
    </rPh>
    <phoneticPr fontId="1"/>
  </si>
  <si>
    <t>※買うだけリバランスは、いろいろな方法（まとめて行う・徐々に比率を変更する、など）があります。</t>
    <rPh sb="1" eb="2">
      <t>カ</t>
    </rPh>
    <rPh sb="17" eb="19">
      <t>ホウホウ</t>
    </rPh>
    <rPh sb="24" eb="25">
      <t>オコナ</t>
    </rPh>
    <rPh sb="27" eb="29">
      <t>ジョジョ</t>
    </rPh>
    <rPh sb="30" eb="32">
      <t>ヒリツ</t>
    </rPh>
    <rPh sb="33" eb="35">
      <t>ヘンコウ</t>
    </rPh>
    <phoneticPr fontId="1"/>
  </si>
  <si>
    <t>※③でのマイナス表記は、売却する額ですが、買うだけでは無視をします。マイナス表記は、計算上、出ます。そのため数値の合計もずれます。参考値程度としてください。</t>
    <rPh sb="8" eb="10">
      <t>ヒョウキ</t>
    </rPh>
    <rPh sb="12" eb="14">
      <t>バイキャク</t>
    </rPh>
    <rPh sb="16" eb="17">
      <t>ガク</t>
    </rPh>
    <rPh sb="21" eb="22">
      <t>カ</t>
    </rPh>
    <rPh sb="27" eb="29">
      <t>ムシ</t>
    </rPh>
    <rPh sb="38" eb="40">
      <t>ヒョウキ</t>
    </rPh>
    <rPh sb="42" eb="45">
      <t>ケイサンジョウ</t>
    </rPh>
    <rPh sb="46" eb="47">
      <t>デ</t>
    </rPh>
    <rPh sb="54" eb="56">
      <t>スウチ</t>
    </rPh>
    <rPh sb="57" eb="59">
      <t>ゴウケイ</t>
    </rPh>
    <rPh sb="65" eb="67">
      <t>サンコウ</t>
    </rPh>
    <rPh sb="67" eb="68">
      <t>チ</t>
    </rPh>
    <rPh sb="68" eb="70">
      <t>テイド</t>
    </rPh>
    <phoneticPr fontId="1"/>
  </si>
  <si>
    <t>※③でのプラス表記は、購入する額です。（マイナスが出るので、数値の合計がずれます。参考値としてください）</t>
    <rPh sb="7" eb="9">
      <t>ヒョウキ</t>
    </rPh>
    <rPh sb="11" eb="13">
      <t>コウニュウ</t>
    </rPh>
    <rPh sb="15" eb="16">
      <t>ガク</t>
    </rPh>
    <rPh sb="25" eb="26">
      <t>デ</t>
    </rPh>
    <rPh sb="30" eb="32">
      <t>スウチ</t>
    </rPh>
    <rPh sb="33" eb="35">
      <t>ゴウケイ</t>
    </rPh>
    <rPh sb="41" eb="43">
      <t>サンコウ</t>
    </rPh>
    <rPh sb="43" eb="44">
      <t>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</si>
</sst>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¥-411]#,##0"/>
    <numFmt numFmtId="177" formatCode="0.0%"/>
  </numFmts>
  <fonts count="2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indexed="8"/>
      <name val="ヒラギノ角ゴ ProN W3"/>
      <family val="2"/>
    </font>
    <font>
      <sz val="8"/>
      <color indexed="8"/>
      <name val="ヒラギノ角ゴ ProN W3"/>
      <family val="2"/>
    </font>
    <font>
      <sz val="12"/>
      <color indexed="8"/>
      <name val="ヒラギノ角ゴ ProN W6"/>
      <family val="2"/>
    </font>
    <font>
      <sz val="6"/>
      <name val="ＭＳ Ｐゴシック"/>
      <family val="3"/>
      <charset val="128"/>
    </font>
    <font>
      <sz val="12"/>
      <color indexed="8"/>
      <name val="ヒラギノ角ゴ ProN W3"/>
      <family val="2"/>
    </font>
    <font>
      <sz val="16"/>
      <color indexed="8"/>
      <name val="ヒラギノ角ゴ ProN W6"/>
      <family val="2"/>
    </font>
    <font>
      <sz val="16"/>
      <color indexed="8"/>
      <name val="ＭＳ Ｐゴシック"/>
      <family val="3"/>
      <charset val="128"/>
    </font>
    <font>
      <sz val="16"/>
      <color indexed="8"/>
      <name val="ヒラギノ角ゴ ProN W3"/>
      <family val="2"/>
    </font>
    <font>
      <sz val="16"/>
      <color theme="1"/>
      <name val="Yu Gothic"/>
      <family val="2"/>
      <scheme val="minor"/>
    </font>
    <font>
      <sz val="16"/>
      <color indexed="8"/>
      <name val="HGP創英角ﾎﾟｯﾌﾟ体"/>
      <family val="3"/>
      <charset val="128"/>
    </font>
    <font>
      <sz val="16"/>
      <color rgb="FFFF0000"/>
      <name val="ヒラギノ角ゴ ProN W6"/>
      <family val="2"/>
    </font>
    <font>
      <sz val="16"/>
      <color indexed="8"/>
      <name val="Yu Gothic"/>
      <family val="2"/>
    </font>
    <font>
      <sz val="16"/>
      <color theme="1"/>
      <name val="HGP創英角ﾎﾟｯﾌﾟ体"/>
      <family val="3"/>
      <charset val="128"/>
    </font>
    <font>
      <sz val="72"/>
      <color theme="1"/>
      <name val="Yu Gothic"/>
      <family val="2"/>
      <scheme val="minor"/>
    </font>
    <font>
      <sz val="22"/>
      <color theme="1"/>
      <name val="Yu Gothic"/>
      <family val="3"/>
      <charset val="128"/>
      <scheme val="minor"/>
    </font>
    <font>
      <b/>
      <sz val="22"/>
      <color theme="1"/>
      <name val="Yu Gothic"/>
      <family val="3"/>
      <charset val="128"/>
      <scheme val="minor"/>
    </font>
    <font>
      <sz val="22"/>
      <color rgb="FFFF0000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6"/>
      <color indexed="9"/>
      <name val="ヒラギノ角ゴ ProN W3"/>
      <family val="2"/>
    </font>
    <font>
      <sz val="11"/>
      <color rgb="FFFF0000"/>
      <name val="Yu Gothic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8"/>
      </left>
      <right style="thin">
        <color indexed="23"/>
      </right>
      <top style="thin">
        <color indexed="25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/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medium">
        <color indexed="64"/>
      </left>
      <right style="dotted">
        <color indexed="23"/>
      </right>
      <top style="medium">
        <color indexed="64"/>
      </top>
      <bottom style="thin">
        <color indexed="8"/>
      </bottom>
      <diagonal/>
    </border>
    <border>
      <left style="dotted">
        <color indexed="23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dotted">
        <color indexed="23"/>
      </right>
      <top style="thin">
        <color indexed="8"/>
      </top>
      <bottom style="thin">
        <color indexed="8"/>
      </bottom>
      <diagonal/>
    </border>
    <border>
      <left style="dotted">
        <color indexed="23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dotted">
        <color indexed="23"/>
      </left>
      <right style="medium">
        <color indexed="64"/>
      </right>
      <top style="thin">
        <color indexed="8"/>
      </top>
      <bottom style="dotted">
        <color indexed="23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dotted">
        <color indexed="23"/>
      </top>
      <bottom style="medium">
        <color indexed="64"/>
      </bottom>
      <diagonal/>
    </border>
    <border>
      <left style="dotted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dotted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medium">
        <color indexed="64"/>
      </right>
      <top style="thin">
        <color indexed="23"/>
      </top>
      <bottom style="dotted">
        <color indexed="23"/>
      </bottom>
      <diagonal/>
    </border>
    <border>
      <left style="medium">
        <color indexed="64"/>
      </left>
      <right/>
      <top style="thin">
        <color indexed="8"/>
      </top>
      <bottom style="thin">
        <color indexed="23"/>
      </bottom>
      <diagonal/>
    </border>
    <border>
      <left/>
      <right style="medium">
        <color indexed="64"/>
      </right>
      <top style="dotted">
        <color indexed="23"/>
      </top>
      <bottom style="thin">
        <color indexed="2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176" fontId="4" fillId="0" borderId="0" xfId="0" applyNumberFormat="1" applyFont="1" applyBorder="1" applyAlignment="1">
      <alignment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center" wrapText="1"/>
    </xf>
    <xf numFmtId="1" fontId="4" fillId="0" borderId="0" xfId="0" applyNumberFormat="1" applyFont="1" applyBorder="1" applyAlignment="1">
      <alignment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10" fillId="0" borderId="0" xfId="0" applyFont="1"/>
    <xf numFmtId="0" fontId="13" fillId="0" borderId="0" xfId="0" applyNumberFormat="1" applyFont="1" applyFill="1" applyBorder="1" applyAlignment="1">
      <alignment vertical="center" wrapText="1"/>
    </xf>
    <xf numFmtId="0" fontId="0" fillId="0" borderId="0" xfId="0" applyBorder="1"/>
    <xf numFmtId="176" fontId="7" fillId="0" borderId="0" xfId="0" applyNumberFormat="1" applyFont="1" applyBorder="1" applyAlignment="1">
      <alignment vertical="center" wrapText="1"/>
    </xf>
    <xf numFmtId="176" fontId="7" fillId="0" borderId="0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/>
    <xf numFmtId="1" fontId="6" fillId="0" borderId="0" xfId="0" applyNumberFormat="1" applyFont="1" applyBorder="1" applyAlignment="1">
      <alignment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20" xfId="0" applyNumberFormat="1" applyFont="1" applyBorder="1" applyAlignment="1">
      <alignment vertical="center" wrapText="1"/>
    </xf>
    <xf numFmtId="9" fontId="7" fillId="3" borderId="21" xfId="0" applyNumberFormat="1" applyFont="1" applyFill="1" applyBorder="1" applyAlignment="1">
      <alignment vertical="center" wrapText="1"/>
    </xf>
    <xf numFmtId="0" fontId="8" fillId="0" borderId="22" xfId="0" applyNumberFormat="1" applyFont="1" applyBorder="1" applyAlignment="1">
      <alignment vertical="center" wrapText="1"/>
    </xf>
    <xf numFmtId="9" fontId="7" fillId="3" borderId="23" xfId="0" applyNumberFormat="1" applyFont="1" applyFill="1" applyBorder="1" applyAlignment="1">
      <alignment vertical="center" wrapText="1"/>
    </xf>
    <xf numFmtId="0" fontId="9" fillId="0" borderId="22" xfId="0" applyNumberFormat="1" applyFont="1" applyBorder="1" applyAlignment="1">
      <alignment vertical="center" wrapText="1"/>
    </xf>
    <xf numFmtId="9" fontId="7" fillId="3" borderId="24" xfId="0" applyNumberFormat="1" applyFont="1" applyFill="1" applyBorder="1" applyAlignment="1">
      <alignment vertical="center" wrapText="1"/>
    </xf>
    <xf numFmtId="9" fontId="7" fillId="0" borderId="26" xfId="0" applyNumberFormat="1" applyFont="1" applyBorder="1" applyAlignment="1">
      <alignment vertical="center" wrapText="1"/>
    </xf>
    <xf numFmtId="176" fontId="7" fillId="3" borderId="27" xfId="0" applyNumberFormat="1" applyFont="1" applyFill="1" applyBorder="1" applyAlignment="1">
      <alignment vertical="center" wrapText="1"/>
    </xf>
    <xf numFmtId="176" fontId="7" fillId="3" borderId="28" xfId="0" applyNumberFormat="1" applyFont="1" applyFill="1" applyBorder="1" applyAlignment="1">
      <alignment vertical="center" wrapText="1"/>
    </xf>
    <xf numFmtId="176" fontId="7" fillId="3" borderId="29" xfId="0" applyNumberFormat="1" applyFont="1" applyFill="1" applyBorder="1" applyAlignment="1">
      <alignment vertical="center" wrapText="1"/>
    </xf>
    <xf numFmtId="176" fontId="9" fillId="0" borderId="31" xfId="0" applyNumberFormat="1" applyFont="1" applyBorder="1" applyAlignment="1">
      <alignment vertical="center" wrapText="1"/>
    </xf>
    <xf numFmtId="1" fontId="2" fillId="0" borderId="32" xfId="0" applyNumberFormat="1" applyFont="1" applyBorder="1" applyAlignment="1">
      <alignment vertical="center" wrapText="1"/>
    </xf>
    <xf numFmtId="1" fontId="4" fillId="0" borderId="33" xfId="0" applyNumberFormat="1" applyFont="1" applyBorder="1" applyAlignment="1">
      <alignment vertical="center" wrapText="1"/>
    </xf>
    <xf numFmtId="1" fontId="7" fillId="0" borderId="0" xfId="0" applyNumberFormat="1" applyFont="1" applyBorder="1" applyAlignment="1">
      <alignment vertical="center" wrapText="1"/>
    </xf>
    <xf numFmtId="0" fontId="8" fillId="2" borderId="22" xfId="0" applyNumberFormat="1" applyFont="1" applyFill="1" applyBorder="1" applyAlignment="1">
      <alignment vertical="center" wrapText="1"/>
    </xf>
    <xf numFmtId="0" fontId="9" fillId="2" borderId="22" xfId="0" applyNumberFormat="1" applyFont="1" applyFill="1" applyBorder="1" applyAlignment="1">
      <alignment vertical="center" wrapText="1"/>
    </xf>
    <xf numFmtId="0" fontId="8" fillId="4" borderId="25" xfId="0" applyNumberFormat="1" applyFont="1" applyFill="1" applyBorder="1" applyAlignment="1">
      <alignment vertical="center" wrapText="1"/>
    </xf>
    <xf numFmtId="0" fontId="8" fillId="4" borderId="30" xfId="0" applyNumberFormat="1" applyFont="1" applyFill="1" applyBorder="1" applyAlignment="1">
      <alignment vertical="center" wrapText="1"/>
    </xf>
    <xf numFmtId="0" fontId="8" fillId="0" borderId="34" xfId="0" applyNumberFormat="1" applyFont="1" applyBorder="1" applyAlignment="1">
      <alignment vertical="center" wrapText="1"/>
    </xf>
    <xf numFmtId="176" fontId="7" fillId="2" borderId="35" xfId="0" applyNumberFormat="1" applyFont="1" applyFill="1" applyBorder="1" applyAlignment="1">
      <alignment horizontal="center" vertical="center" wrapText="1"/>
    </xf>
    <xf numFmtId="0" fontId="8" fillId="0" borderId="36" xfId="0" applyNumberFormat="1" applyFont="1" applyBorder="1" applyAlignment="1">
      <alignment vertical="center" wrapText="1"/>
    </xf>
    <xf numFmtId="176" fontId="7" fillId="2" borderId="37" xfId="0" applyNumberFormat="1" applyFont="1" applyFill="1" applyBorder="1" applyAlignment="1">
      <alignment horizontal="center" vertical="center" wrapText="1"/>
    </xf>
    <xf numFmtId="176" fontId="12" fillId="2" borderId="37" xfId="0" applyNumberFormat="1" applyFont="1" applyFill="1" applyBorder="1" applyAlignment="1">
      <alignment horizontal="center" vertical="center" wrapText="1"/>
    </xf>
    <xf numFmtId="0" fontId="9" fillId="0" borderId="38" xfId="0" applyNumberFormat="1" applyFont="1" applyBorder="1" applyAlignment="1">
      <alignment vertical="center" wrapText="1"/>
    </xf>
    <xf numFmtId="176" fontId="7" fillId="2" borderId="39" xfId="0" applyNumberFormat="1" applyFont="1" applyFill="1" applyBorder="1" applyAlignment="1">
      <alignment horizontal="center" vertical="center" wrapText="1"/>
    </xf>
    <xf numFmtId="0" fontId="8" fillId="2" borderId="36" xfId="0" applyNumberFormat="1" applyFont="1" applyFill="1" applyBorder="1" applyAlignment="1">
      <alignment vertical="center" wrapText="1"/>
    </xf>
    <xf numFmtId="0" fontId="9" fillId="2" borderId="36" xfId="0" applyNumberFormat="1" applyFont="1" applyFill="1" applyBorder="1" applyAlignment="1">
      <alignment vertical="center" wrapText="1"/>
    </xf>
    <xf numFmtId="0" fontId="0" fillId="0" borderId="0" xfId="0" applyFill="1" applyBorder="1"/>
    <xf numFmtId="0" fontId="16" fillId="0" borderId="0" xfId="0" applyFont="1" applyBorder="1"/>
    <xf numFmtId="0" fontId="16" fillId="0" borderId="0" xfId="0" applyFont="1"/>
    <xf numFmtId="0" fontId="16" fillId="0" borderId="0" xfId="0" applyFont="1" applyFill="1" applyBorder="1"/>
    <xf numFmtId="0" fontId="17" fillId="0" borderId="0" xfId="0" applyFont="1" applyBorder="1" applyAlignment="1">
      <alignment horizontal="center"/>
    </xf>
    <xf numFmtId="0" fontId="18" fillId="0" borderId="0" xfId="0" applyFont="1" applyFill="1" applyBorder="1"/>
    <xf numFmtId="0" fontId="19" fillId="0" borderId="0" xfId="0" applyFont="1"/>
    <xf numFmtId="176" fontId="2" fillId="0" borderId="0" xfId="0" applyNumberFormat="1" applyFont="1" applyBorder="1" applyAlignment="1">
      <alignment vertical="center" wrapText="1"/>
    </xf>
    <xf numFmtId="0" fontId="8" fillId="0" borderId="42" xfId="0" applyNumberFormat="1" applyFont="1" applyBorder="1" applyAlignment="1">
      <alignment vertical="center" wrapText="1"/>
    </xf>
    <xf numFmtId="0" fontId="8" fillId="2" borderId="42" xfId="0" applyNumberFormat="1" applyFont="1" applyFill="1" applyBorder="1" applyAlignment="1">
      <alignment vertical="center" wrapText="1"/>
    </xf>
    <xf numFmtId="0" fontId="9" fillId="2" borderId="42" xfId="0" applyNumberFormat="1" applyFont="1" applyFill="1" applyBorder="1" applyAlignment="1">
      <alignment vertical="center" wrapText="1"/>
    </xf>
    <xf numFmtId="0" fontId="9" fillId="0" borderId="42" xfId="0" applyNumberFormat="1" applyFont="1" applyBorder="1" applyAlignment="1">
      <alignment vertical="center" wrapText="1"/>
    </xf>
    <xf numFmtId="177" fontId="7" fillId="5" borderId="43" xfId="0" applyNumberFormat="1" applyFont="1" applyFill="1" applyBorder="1" applyAlignment="1">
      <alignment vertical="center" wrapText="1"/>
    </xf>
    <xf numFmtId="0" fontId="8" fillId="0" borderId="44" xfId="0" applyNumberFormat="1" applyFont="1" applyBorder="1" applyAlignment="1">
      <alignment vertical="center" wrapText="1"/>
    </xf>
    <xf numFmtId="9" fontId="7" fillId="0" borderId="45" xfId="0" applyNumberFormat="1" applyFont="1" applyBorder="1" applyAlignment="1">
      <alignment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0" fontId="8" fillId="0" borderId="40" xfId="0" applyNumberFormat="1" applyFont="1" applyBorder="1" applyAlignment="1">
      <alignment vertical="center" wrapText="1"/>
    </xf>
    <xf numFmtId="176" fontId="7" fillId="5" borderId="41" xfId="0" applyNumberFormat="1" applyFont="1" applyFill="1" applyBorder="1" applyAlignment="1">
      <alignment vertical="center" wrapText="1"/>
    </xf>
    <xf numFmtId="176" fontId="7" fillId="5" borderId="43" xfId="0" applyNumberFormat="1" applyFont="1" applyFill="1" applyBorder="1" applyAlignment="1">
      <alignment vertical="center" wrapText="1"/>
    </xf>
    <xf numFmtId="0" fontId="9" fillId="0" borderId="44" xfId="0" applyNumberFormat="1" applyFont="1" applyBorder="1" applyAlignment="1">
      <alignment vertical="center" wrapText="1"/>
    </xf>
    <xf numFmtId="176" fontId="9" fillId="0" borderId="45" xfId="0" applyNumberFormat="1" applyFont="1" applyBorder="1" applyAlignment="1">
      <alignment vertical="center" wrapText="1"/>
    </xf>
    <xf numFmtId="1" fontId="7" fillId="0" borderId="7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vertical="center" wrapText="1"/>
    </xf>
    <xf numFmtId="176" fontId="20" fillId="0" borderId="4" xfId="0" applyNumberFormat="1" applyFont="1" applyBorder="1" applyAlignment="1">
      <alignment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 wrapText="1"/>
    </xf>
    <xf numFmtId="176" fontId="7" fillId="0" borderId="16" xfId="0" applyNumberFormat="1" applyFont="1" applyBorder="1" applyAlignment="1">
      <alignment horizontal="center" vertical="center" wrapText="1"/>
    </xf>
    <xf numFmtId="176" fontId="20" fillId="0" borderId="2" xfId="0" applyNumberFormat="1" applyFont="1" applyBorder="1" applyAlignment="1">
      <alignment vertical="center" wrapText="1"/>
    </xf>
    <xf numFmtId="0" fontId="9" fillId="6" borderId="11" xfId="0" applyNumberFormat="1" applyFont="1" applyFill="1" applyBorder="1" applyAlignment="1">
      <alignment horizontal="center" vertical="center" wrapText="1"/>
    </xf>
    <xf numFmtId="0" fontId="9" fillId="6" borderId="12" xfId="0" applyNumberFormat="1" applyFont="1" applyFill="1" applyBorder="1" applyAlignment="1">
      <alignment horizontal="center" vertical="center" wrapText="1"/>
    </xf>
    <xf numFmtId="0" fontId="14" fillId="0" borderId="46" xfId="0" applyFont="1" applyBorder="1" applyAlignment="1">
      <alignment horizontal="center"/>
    </xf>
    <xf numFmtId="0" fontId="0" fillId="0" borderId="47" xfId="0" applyBorder="1"/>
    <xf numFmtId="0" fontId="21" fillId="0" borderId="0" xfId="0" applyFont="1"/>
    <xf numFmtId="0" fontId="11" fillId="0" borderId="6" xfId="0" applyNumberFormat="1" applyFont="1" applyFill="1" applyBorder="1" applyAlignment="1">
      <alignment horizontal="center" vertical="center" wrapText="1"/>
    </xf>
    <xf numFmtId="1" fontId="11" fillId="0" borderId="5" xfId="0" applyNumberFormat="1" applyFont="1" applyFill="1" applyBorder="1" applyAlignment="1">
      <alignment horizontal="right" vertical="top" wrapText="1"/>
    </xf>
    <xf numFmtId="0" fontId="4" fillId="0" borderId="0" xfId="0" applyNumberFormat="1" applyFont="1" applyBorder="1" applyAlignment="1">
      <alignment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11" fillId="7" borderId="1" xfId="0" applyNumberFormat="1" applyFont="1" applyFill="1" applyBorder="1" applyAlignment="1">
      <alignment horizontal="center" vertical="center" wrapText="1"/>
    </xf>
    <xf numFmtId="1" fontId="11" fillId="7" borderId="8" xfId="0" applyNumberFormat="1" applyFont="1" applyFill="1" applyBorder="1" applyAlignment="1">
      <alignment horizontal="center" vertical="center" wrapText="1"/>
    </xf>
    <xf numFmtId="1" fontId="11" fillId="7" borderId="9" xfId="0" applyNumberFormat="1" applyFont="1" applyFill="1" applyBorder="1" applyAlignment="1">
      <alignment horizontal="center" vertical="center" wrapText="1"/>
    </xf>
    <xf numFmtId="1" fontId="11" fillId="7" borderId="2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 wrapText="1"/>
    </xf>
    <xf numFmtId="1" fontId="9" fillId="5" borderId="8" xfId="0" applyNumberFormat="1" applyFont="1" applyFill="1" applyBorder="1" applyAlignment="1">
      <alignment vertical="top" wrapText="1"/>
    </xf>
    <xf numFmtId="1" fontId="9" fillId="5" borderId="10" xfId="0" applyNumberFormat="1" applyFont="1" applyFill="1" applyBorder="1" applyAlignment="1">
      <alignment horizontal="center" vertical="center" wrapText="1"/>
    </xf>
    <xf numFmtId="176" fontId="12" fillId="0" borderId="13" xfId="0" applyNumberFormat="1" applyFont="1" applyBorder="1" applyAlignment="1">
      <alignment horizontal="center" vertical="center" wrapText="1"/>
    </xf>
    <xf numFmtId="1" fontId="12" fillId="0" borderId="3" xfId="0" applyNumberFormat="1" applyFont="1" applyBorder="1" applyAlignment="1">
      <alignment vertical="top" wrapText="1"/>
    </xf>
    <xf numFmtId="1" fontId="12" fillId="0" borderId="18" xfId="0" applyNumberFormat="1" applyFont="1" applyBorder="1" applyAlignment="1">
      <alignment vertical="top" wrapText="1"/>
    </xf>
    <xf numFmtId="176" fontId="7" fillId="5" borderId="15" xfId="0" applyNumberFormat="1" applyFont="1" applyFill="1" applyBorder="1" applyAlignment="1">
      <alignment horizontal="center" vertical="center" wrapText="1"/>
    </xf>
    <xf numFmtId="1" fontId="7" fillId="5" borderId="17" xfId="0" applyNumberFormat="1" applyFont="1" applyFill="1" applyBorder="1" applyAlignment="1">
      <alignment horizontal="center" vertical="center" wrapText="1"/>
    </xf>
    <xf numFmtId="1" fontId="7" fillId="5" borderId="19" xfId="0" applyNumberFormat="1" applyFont="1" applyFill="1" applyBorder="1" applyAlignment="1">
      <alignment horizontal="center" vertical="center" wrapText="1"/>
    </xf>
    <xf numFmtId="0" fontId="11" fillId="0" borderId="40" xfId="0" applyNumberFormat="1" applyFont="1" applyFill="1" applyBorder="1" applyAlignment="1">
      <alignment horizontal="center" vertical="center" wrapText="1"/>
    </xf>
    <xf numFmtId="1" fontId="11" fillId="0" borderId="41" xfId="0" applyNumberFormat="1" applyFont="1" applyFill="1" applyBorder="1" applyAlignment="1">
      <alignment horizontal="right" vertical="top" wrapText="1"/>
    </xf>
  </cellXfs>
  <cellStyles count="1">
    <cellStyle name="標準" xfId="0" builtinId="0"/>
  </cellStyles>
  <dxfs count="11">
    <dxf>
      <font>
        <condense val="0"/>
        <extend val="0"/>
        <color indexed="30"/>
      </font>
    </dxf>
    <dxf>
      <font>
        <condense val="0"/>
        <extend val="0"/>
        <color indexed="28"/>
      </font>
    </dxf>
    <dxf>
      <font>
        <condense val="0"/>
        <extend val="0"/>
        <color indexed="30"/>
      </font>
    </dxf>
    <dxf>
      <font>
        <condense val="0"/>
        <extend val="0"/>
        <color indexed="28"/>
      </font>
    </dxf>
    <dxf>
      <font>
        <condense val="0"/>
        <extend val="0"/>
        <color indexed="28"/>
      </font>
    </dxf>
    <dxf>
      <font>
        <condense val="0"/>
        <extend val="0"/>
        <color indexed="30"/>
      </font>
    </dxf>
    <dxf>
      <font>
        <condense val="0"/>
        <extend val="0"/>
        <color indexed="28"/>
      </font>
    </dxf>
    <dxf>
      <font>
        <condense val="0"/>
        <extend val="0"/>
        <color indexed="28"/>
      </font>
    </dxf>
    <dxf>
      <font>
        <condense val="0"/>
        <extend val="0"/>
        <color indexed="27"/>
      </font>
    </dxf>
    <dxf>
      <font>
        <condense val="0"/>
        <extend val="0"/>
        <color indexed="28"/>
      </font>
    </dxf>
    <dxf>
      <font>
        <condense val="0"/>
        <extend val="0"/>
        <color indexed="2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rich>
      </c:tx>
      <c:layout>
        <c:manualLayout>
          <c:xMode val="edge"/>
          <c:yMode val="edge"/>
          <c:x val="0.49280575539568344"/>
          <c:y val="3.72881355932203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3.5971223021582732E-2"/>
          <c:y val="6.4406886266694691E-2"/>
          <c:w val="0.93165467625899279"/>
          <c:h val="0.87796755489862766"/>
        </c:manualLayout>
      </c:layout>
      <c:pieChart>
        <c:varyColors val="1"/>
        <c:ser>
          <c:idx val="0"/>
          <c:order val="0"/>
          <c:tx>
            <c:strRef>
              <c:f>売買して調整する場合!$C$13:$C$21</c:f>
              <c:strCache>
                <c:ptCount val="9"/>
                <c:pt idx="0">
                  <c:v>国内株式</c:v>
                </c:pt>
                <c:pt idx="1">
                  <c:v>先進国株式</c:v>
                </c:pt>
                <c:pt idx="2">
                  <c:v>新興国株式</c:v>
                </c:pt>
                <c:pt idx="3">
                  <c:v>安全資産（現金・MRF・国債など）</c:v>
                </c:pt>
                <c:pt idx="4">
                  <c:v>国内債券</c:v>
                </c:pt>
                <c:pt idx="5">
                  <c:v>先進国債券</c:v>
                </c:pt>
                <c:pt idx="6">
                  <c:v>新興国債券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46BA-4988-892D-4CA06061D47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6BA-4988-892D-4CA06061D4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46BA-4988-892D-4CA06061D47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46BA-4988-892D-4CA06061D47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46BA-4988-892D-4CA06061D47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46BA-4988-892D-4CA06061D47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6BA-4988-892D-4CA06061D47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6BA-4988-892D-4CA06061D47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6BA-4988-892D-4CA06061D475}"/>
              </c:ext>
            </c:extLst>
          </c:dPt>
          <c:dLbls>
            <c:dLbl>
              <c:idx val="8"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6BA-4988-892D-4CA06061D475}"/>
                </c:ext>
              </c:extLst>
            </c:dLbl>
            <c:numFmt formatCode="#,##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売買して調整する場合!$C$13:$C$21</c:f>
              <c:strCache>
                <c:ptCount val="7"/>
                <c:pt idx="0">
                  <c:v>国内株式</c:v>
                </c:pt>
                <c:pt idx="1">
                  <c:v>先進国株式</c:v>
                </c:pt>
                <c:pt idx="2">
                  <c:v>新興国株式</c:v>
                </c:pt>
                <c:pt idx="3">
                  <c:v>安全資産（現金・MRF・国債など）</c:v>
                </c:pt>
                <c:pt idx="4">
                  <c:v>国内債券</c:v>
                </c:pt>
                <c:pt idx="5">
                  <c:v>先進国債券</c:v>
                </c:pt>
                <c:pt idx="6">
                  <c:v>新興国債券</c:v>
                </c:pt>
              </c:strCache>
            </c:strRef>
          </c:cat>
          <c:val>
            <c:numRef>
              <c:f>売買して調整する場合!$D$13:$D$21</c:f>
              <c:numCache>
                <c:formatCode>0%</c:formatCode>
                <c:ptCount val="9"/>
                <c:pt idx="0">
                  <c:v>0.3</c:v>
                </c:pt>
                <c:pt idx="1">
                  <c:v>0.1</c:v>
                </c:pt>
                <c:pt idx="2">
                  <c:v>0.1</c:v>
                </c:pt>
                <c:pt idx="3">
                  <c:v>0.2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6BA-4988-892D-4CA06061D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aseline="0"/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rich>
      </c:tx>
      <c:layout>
        <c:manualLayout>
          <c:xMode val="edge"/>
          <c:yMode val="edge"/>
          <c:x val="0.49473868398029192"/>
          <c:y val="3.63036303630363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912297533914247E-2"/>
          <c:y val="7.9208176078331527E-2"/>
          <c:w val="0.9052662598213399"/>
          <c:h val="0.85148789284206383"/>
        </c:manualLayout>
      </c:layout>
      <c:pieChart>
        <c:varyColors val="0"/>
        <c:ser>
          <c:idx val="0"/>
          <c:order val="0"/>
          <c:tx>
            <c:strRef>
              <c:f>売買して調整する場合!$C$26:$C$34</c:f>
              <c:strCache>
                <c:ptCount val="9"/>
                <c:pt idx="0">
                  <c:v>国内株式</c:v>
                </c:pt>
                <c:pt idx="1">
                  <c:v>先進国株式</c:v>
                </c:pt>
                <c:pt idx="2">
                  <c:v>新興国株式</c:v>
                </c:pt>
                <c:pt idx="3">
                  <c:v>安全資産（現金・MRF・国債など）</c:v>
                </c:pt>
                <c:pt idx="4">
                  <c:v>国内債券</c:v>
                </c:pt>
                <c:pt idx="5">
                  <c:v>先進国債券</c:v>
                </c:pt>
                <c:pt idx="6">
                  <c:v>新興国債券</c:v>
                </c:pt>
              </c:strCache>
            </c:strRef>
          </c:tx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EF3-4FCE-82F9-673E0DD19F04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EF3-4FCE-82F9-673E0DD19F04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5EF3-4FCE-82F9-673E0DD19F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5EF3-4FCE-82F9-673E0DD19F04}"/>
              </c:ext>
            </c:extLst>
          </c:dPt>
          <c:dPt>
            <c:idx val="4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5EF3-4FCE-82F9-673E0DD19F04}"/>
              </c:ext>
            </c:extLst>
          </c:dPt>
          <c:dPt>
            <c:idx val="5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5EF3-4FCE-82F9-673E0DD19F0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B-5EF3-4FCE-82F9-673E0DD19F04}"/>
              </c:ext>
            </c:extLst>
          </c:dPt>
          <c:dPt>
            <c:idx val="7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EF3-4FCE-82F9-673E0DD19F04}"/>
              </c:ext>
            </c:extLst>
          </c:dPt>
          <c:dPt>
            <c:idx val="8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EF3-4FCE-82F9-673E0DD19F04}"/>
              </c:ext>
            </c:extLst>
          </c:dPt>
          <c:dLbls>
            <c:dLbl>
              <c:idx val="8"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EF3-4FCE-82F9-673E0DD19F04}"/>
                </c:ext>
              </c:extLst>
            </c:dLbl>
            <c:numFmt formatCode="#,##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売買して調整する場合!$C$26:$C$34</c:f>
              <c:strCache>
                <c:ptCount val="7"/>
                <c:pt idx="0">
                  <c:v>国内株式</c:v>
                </c:pt>
                <c:pt idx="1">
                  <c:v>先進国株式</c:v>
                </c:pt>
                <c:pt idx="2">
                  <c:v>新興国株式</c:v>
                </c:pt>
                <c:pt idx="3">
                  <c:v>安全資産（現金・MRF・国債など）</c:v>
                </c:pt>
                <c:pt idx="4">
                  <c:v>国内債券</c:v>
                </c:pt>
                <c:pt idx="5">
                  <c:v>先進国債券</c:v>
                </c:pt>
                <c:pt idx="6">
                  <c:v>新興国債券</c:v>
                </c:pt>
              </c:strCache>
            </c:strRef>
          </c:cat>
          <c:val>
            <c:numRef>
              <c:f>売買して調整する場合!$D$26:$D$34</c:f>
              <c:numCache>
                <c:formatCode>[$¥-411]#,##0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20</c:v>
                </c:pt>
                <c:pt idx="4">
                  <c:v>10</c:v>
                </c:pt>
                <c:pt idx="5">
                  <c:v>10</c:v>
                </c:pt>
                <c:pt idx="6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EF3-4FCE-82F9-673E0DD19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aseline="0"/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rich>
      </c:tx>
      <c:layout>
        <c:manualLayout>
          <c:xMode val="edge"/>
          <c:yMode val="edge"/>
          <c:x val="0.49280575539568344"/>
          <c:y val="3.7162162162162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3.5971223021582732E-2"/>
          <c:y val="6.7567567567567571E-2"/>
          <c:w val="0.93165467625899279"/>
          <c:h val="0.875"/>
        </c:manualLayout>
      </c:layout>
      <c:pieChart>
        <c:varyColors val="0"/>
        <c:ser>
          <c:idx val="0"/>
          <c:order val="0"/>
          <c:tx>
            <c:strRef>
              <c:f>買うだけリバランス!$D$16:$D$24</c:f>
              <c:strCache>
                <c:ptCount val="9"/>
                <c:pt idx="0">
                  <c:v>国内株式</c:v>
                </c:pt>
                <c:pt idx="1">
                  <c:v>先進国株式</c:v>
                </c:pt>
                <c:pt idx="2">
                  <c:v>新興国株式</c:v>
                </c:pt>
                <c:pt idx="3">
                  <c:v>安全資産（現金・MRF・国債など）</c:v>
                </c:pt>
                <c:pt idx="4">
                  <c:v>国内債券</c:v>
                </c:pt>
                <c:pt idx="5">
                  <c:v>先進国債券</c:v>
                </c:pt>
                <c:pt idx="6">
                  <c:v>新興国債券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3F-4798-AB23-F7DC5B636677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23F-4798-AB23-F7DC5B636677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23F-4798-AB23-F7DC5B636677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223F-4798-AB23-F7DC5B636677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223F-4798-AB23-F7DC5B636677}"/>
              </c:ext>
            </c:extLst>
          </c:dPt>
          <c:dPt>
            <c:idx val="5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223F-4798-AB23-F7DC5B636677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23F-4798-AB23-F7DC5B636677}"/>
              </c:ext>
            </c:extLst>
          </c:dPt>
          <c:dPt>
            <c:idx val="7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23F-4798-AB23-F7DC5B636677}"/>
              </c:ext>
            </c:extLst>
          </c:dPt>
          <c:dPt>
            <c:idx val="8"/>
            <c:bubble3D val="0"/>
            <c:spPr>
              <a:solidFill>
                <a:schemeClr val="bg2">
                  <a:lumMod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23F-4798-AB23-F7DC5B636677}"/>
              </c:ext>
            </c:extLst>
          </c:dPt>
          <c:dLbls>
            <c:dLbl>
              <c:idx val="8"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23F-4798-AB23-F7DC5B636677}"/>
                </c:ext>
              </c:extLst>
            </c:dLbl>
            <c:numFmt formatCode="#,##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買うだけリバランス!$D$16:$D$24</c:f>
              <c:strCache>
                <c:ptCount val="7"/>
                <c:pt idx="0">
                  <c:v>国内株式</c:v>
                </c:pt>
                <c:pt idx="1">
                  <c:v>先進国株式</c:v>
                </c:pt>
                <c:pt idx="2">
                  <c:v>新興国株式</c:v>
                </c:pt>
                <c:pt idx="3">
                  <c:v>安全資産（現金・MRF・国債など）</c:v>
                </c:pt>
                <c:pt idx="4">
                  <c:v>国内債券</c:v>
                </c:pt>
                <c:pt idx="5">
                  <c:v>先進国債券</c:v>
                </c:pt>
                <c:pt idx="6">
                  <c:v>新興国債券</c:v>
                </c:pt>
              </c:strCache>
            </c:strRef>
          </c:cat>
          <c:val>
            <c:numRef>
              <c:f>買うだけリバランス!$E$16:$E$24</c:f>
              <c:numCache>
                <c:formatCode>0.0%</c:formatCode>
                <c:ptCount val="9"/>
                <c:pt idx="0">
                  <c:v>0.2</c:v>
                </c:pt>
                <c:pt idx="1">
                  <c:v>0.2</c:v>
                </c:pt>
                <c:pt idx="2">
                  <c:v>0.1</c:v>
                </c:pt>
                <c:pt idx="3">
                  <c:v>0.1</c:v>
                </c:pt>
                <c:pt idx="4">
                  <c:v>0.2</c:v>
                </c:pt>
                <c:pt idx="5">
                  <c:v>0.1</c:v>
                </c:pt>
                <c:pt idx="6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23F-4798-AB23-F7DC5B636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rich>
      </c:tx>
      <c:layout>
        <c:manualLayout>
          <c:xMode val="edge"/>
          <c:yMode val="edge"/>
          <c:x val="0.49473868398029192"/>
          <c:y val="3.63036303630363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912297533914247E-2"/>
          <c:y val="7.9208176078331527E-2"/>
          <c:w val="0.9052662598213399"/>
          <c:h val="0.85148789284206383"/>
        </c:manualLayout>
      </c:layout>
      <c:pieChart>
        <c:varyColors val="0"/>
        <c:ser>
          <c:idx val="0"/>
          <c:order val="0"/>
          <c:tx>
            <c:strRef>
              <c:f>買うだけリバランス!$D$37:$D$45</c:f>
              <c:strCache>
                <c:ptCount val="9"/>
                <c:pt idx="0">
                  <c:v>国内株式</c:v>
                </c:pt>
                <c:pt idx="1">
                  <c:v>先進国株式</c:v>
                </c:pt>
                <c:pt idx="2">
                  <c:v>新興国株式</c:v>
                </c:pt>
                <c:pt idx="3">
                  <c:v>安全資産（現金・MRF・国債など）</c:v>
                </c:pt>
                <c:pt idx="4">
                  <c:v>国内債券</c:v>
                </c:pt>
                <c:pt idx="5">
                  <c:v>先進国債券</c:v>
                </c:pt>
                <c:pt idx="6">
                  <c:v>新興国債券</c:v>
                </c:pt>
              </c:strCache>
            </c:strRef>
          </c:tx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0D-4BF7-ACF7-E84F04C63E0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2E0D-4BF7-ACF7-E84F04C63E0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2E0D-4BF7-ACF7-E84F04C63E0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2E0D-4BF7-ACF7-E84F04C63E0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2E0D-4BF7-ACF7-E84F04C63E0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A-2E0D-4BF7-ACF7-E84F04C63E0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B-2E0D-4BF7-ACF7-E84F04C63E01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D-2E0D-4BF7-ACF7-E84F04C63E0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F-2E0D-4BF7-ACF7-E84F04C63E01}"/>
              </c:ext>
            </c:extLst>
          </c:dPt>
          <c:dLbls>
            <c:dLbl>
              <c:idx val="8"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E0D-4BF7-ACF7-E84F04C63E01}"/>
                </c:ext>
              </c:extLst>
            </c:dLbl>
            <c:numFmt formatCode="#,##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買うだけリバランス!$D$37:$D$45</c:f>
              <c:strCache>
                <c:ptCount val="7"/>
                <c:pt idx="0">
                  <c:v>国内株式</c:v>
                </c:pt>
                <c:pt idx="1">
                  <c:v>先進国株式</c:v>
                </c:pt>
                <c:pt idx="2">
                  <c:v>新興国株式</c:v>
                </c:pt>
                <c:pt idx="3">
                  <c:v>安全資産（現金・MRF・国債など）</c:v>
                </c:pt>
                <c:pt idx="4">
                  <c:v>国内債券</c:v>
                </c:pt>
                <c:pt idx="5">
                  <c:v>先進国債券</c:v>
                </c:pt>
                <c:pt idx="6">
                  <c:v>新興国債券</c:v>
                </c:pt>
              </c:strCache>
            </c:strRef>
          </c:cat>
          <c:val>
            <c:numRef>
              <c:f>買うだけリバランス!$E$37:$E$45</c:f>
              <c:numCache>
                <c:formatCode>[$¥-411]#,##0</c:formatCod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50</c:v>
                </c:pt>
                <c:pt idx="4">
                  <c:v>50</c:v>
                </c:pt>
                <c:pt idx="5">
                  <c:v>30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E0D-4BF7-ACF7-E84F04C63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495301</xdr:colOff>
      <xdr:row>10</xdr:row>
      <xdr:rowOff>76201</xdr:rowOff>
    </xdr:from>
    <xdr:to>
      <xdr:col>1</xdr:col>
      <xdr:colOff>514351</xdr:colOff>
      <xdr:row>23</xdr:row>
      <xdr:rowOff>133351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657CAC4-D25F-4982-99B9-2665C9382B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24</xdr:row>
      <xdr:rowOff>9525</xdr:rowOff>
    </xdr:from>
    <xdr:to>
      <xdr:col>1</xdr:col>
      <xdr:colOff>523875</xdr:colOff>
      <xdr:row>37</xdr:row>
      <xdr:rowOff>876300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3974594-F815-4792-819D-C2EDE99553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228599</xdr:rowOff>
    </xdr:from>
    <xdr:to>
      <xdr:col>2</xdr:col>
      <xdr:colOff>314325</xdr:colOff>
      <xdr:row>30</xdr:row>
      <xdr:rowOff>180974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D395C44-D9B2-4525-BCEE-F45ED0582A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238124</xdr:rowOff>
    </xdr:from>
    <xdr:to>
      <xdr:col>2</xdr:col>
      <xdr:colOff>704850</xdr:colOff>
      <xdr:row>49</xdr:row>
      <xdr:rowOff>447675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532B422-EAC9-4C8E-BAA0-EC7FF0A3C2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"/>
  <sheetViews>
    <sheetView tabSelected="1" workbookViewId="0">
      <selection activeCell="C3" sqref="C3"/>
    </sheetView>
  </sheetViews>
  <sheetFormatPr defaultRowHeight="18.75"/>
  <cols>
    <col min="1" max="1" width="46" customWidth="1"/>
    <col min="2" max="2" width="8.625" bestFit="1" customWidth="1"/>
    <col min="3" max="3" width="76.625" customWidth="1"/>
    <col min="4" max="4" width="15.75" customWidth="1"/>
    <col min="6" max="6" width="36.375" customWidth="1"/>
    <col min="8" max="8" width="14.75" customWidth="1"/>
    <col min="9" max="9" width="22.5" customWidth="1"/>
  </cols>
  <sheetData>
    <row r="1" spans="1:4" ht="35.25">
      <c r="A1" s="50" t="s">
        <v>31</v>
      </c>
    </row>
    <row r="3" spans="1:4" ht="35.25">
      <c r="A3" s="48" t="s">
        <v>22</v>
      </c>
      <c r="B3" s="46"/>
      <c r="C3" s="46"/>
    </row>
    <row r="4" spans="1:4" ht="35.25">
      <c r="A4" s="45" t="s">
        <v>23</v>
      </c>
      <c r="B4" s="46"/>
      <c r="C4" s="46"/>
    </row>
    <row r="5" spans="1:4" ht="35.25">
      <c r="A5" s="45" t="s">
        <v>26</v>
      </c>
      <c r="B5" s="46"/>
      <c r="C5" s="46"/>
    </row>
    <row r="6" spans="1:4" ht="35.25">
      <c r="A6" s="47" t="s">
        <v>28</v>
      </c>
      <c r="B6" s="46"/>
      <c r="C6" s="46"/>
    </row>
    <row r="7" spans="1:4" ht="35.25">
      <c r="A7" s="47" t="s">
        <v>29</v>
      </c>
      <c r="B7" s="46"/>
      <c r="C7" s="46"/>
    </row>
    <row r="8" spans="1:4" ht="35.25">
      <c r="A8" s="47" t="s">
        <v>44</v>
      </c>
      <c r="B8" s="46"/>
      <c r="C8" s="46"/>
    </row>
    <row r="9" spans="1:4" ht="35.25">
      <c r="A9" s="49" t="s">
        <v>30</v>
      </c>
      <c r="B9" s="46"/>
      <c r="C9" s="46"/>
    </row>
    <row r="10" spans="1:4">
      <c r="A10" s="44"/>
    </row>
    <row r="11" spans="1:4">
      <c r="C11" s="9"/>
    </row>
    <row r="12" spans="1:4" ht="19.5" thickBot="1">
      <c r="C12" s="78" t="s">
        <v>24</v>
      </c>
      <c r="D12" s="79"/>
    </row>
    <row r="13" spans="1:4" ht="20.25">
      <c r="C13" s="17" t="s">
        <v>7</v>
      </c>
      <c r="D13" s="18">
        <v>0.3</v>
      </c>
    </row>
    <row r="14" spans="1:4" ht="20.25">
      <c r="C14" s="31" t="s">
        <v>8</v>
      </c>
      <c r="D14" s="20">
        <v>0.1</v>
      </c>
    </row>
    <row r="15" spans="1:4" ht="20.25">
      <c r="C15" s="19" t="s">
        <v>6</v>
      </c>
      <c r="D15" s="20">
        <v>0.1</v>
      </c>
    </row>
    <row r="16" spans="1:4" ht="20.25">
      <c r="C16" s="31" t="s">
        <v>5</v>
      </c>
      <c r="D16" s="20">
        <v>0.2</v>
      </c>
    </row>
    <row r="17" spans="1:12" ht="20.25">
      <c r="C17" s="19" t="s">
        <v>9</v>
      </c>
      <c r="D17" s="20">
        <v>0.1</v>
      </c>
    </row>
    <row r="18" spans="1:12" ht="20.25">
      <c r="C18" s="31" t="s">
        <v>10</v>
      </c>
      <c r="D18" s="20">
        <v>0.1</v>
      </c>
    </row>
    <row r="19" spans="1:12" ht="20.25">
      <c r="C19" s="19" t="s">
        <v>11</v>
      </c>
      <c r="D19" s="20">
        <v>0.1</v>
      </c>
    </row>
    <row r="20" spans="1:12" ht="20.25">
      <c r="C20" s="32"/>
      <c r="D20" s="20"/>
    </row>
    <row r="21" spans="1:12" ht="20.25">
      <c r="C21" s="21"/>
      <c r="D21" s="22"/>
      <c r="G21" s="9"/>
      <c r="H21" s="9"/>
      <c r="I21" s="9"/>
      <c r="J21" s="9"/>
      <c r="K21" s="9"/>
      <c r="L21" s="9"/>
    </row>
    <row r="22" spans="1:12" ht="21" thickBot="1">
      <c r="C22" s="33" t="s">
        <v>12</v>
      </c>
      <c r="D22" s="23">
        <f>SUM(D13:D21)</f>
        <v>0.99999999999999989</v>
      </c>
      <c r="G22" s="10"/>
      <c r="H22" s="11"/>
      <c r="I22" s="12"/>
      <c r="J22" s="9"/>
      <c r="K22" s="9"/>
      <c r="L22" s="9"/>
    </row>
    <row r="23" spans="1:12" ht="25.5">
      <c r="A23" s="7"/>
      <c r="B23" s="7"/>
      <c r="C23" s="7"/>
      <c r="D23" s="13"/>
      <c r="E23" s="7"/>
      <c r="F23" s="7"/>
      <c r="G23" s="13"/>
      <c r="H23" s="13"/>
      <c r="I23" s="13"/>
      <c r="J23" s="9"/>
      <c r="K23" s="9"/>
      <c r="L23" s="9"/>
    </row>
    <row r="24" spans="1:12" ht="171.75" customHeight="1">
      <c r="B24" s="7"/>
      <c r="C24" s="16" t="s">
        <v>18</v>
      </c>
      <c r="D24" s="7"/>
      <c r="E24" s="7"/>
      <c r="F24" s="7"/>
      <c r="G24" s="13"/>
      <c r="H24" s="13"/>
      <c r="I24" s="13"/>
      <c r="J24" s="9"/>
      <c r="K24" s="9"/>
      <c r="L24" s="9"/>
    </row>
    <row r="25" spans="1:12" ht="22.5" thickBot="1">
      <c r="C25" s="15" t="s">
        <v>25</v>
      </c>
      <c r="G25" s="9"/>
      <c r="H25" s="9"/>
      <c r="I25" s="9"/>
      <c r="J25" s="9"/>
      <c r="K25" s="9"/>
      <c r="L25" s="9"/>
    </row>
    <row r="26" spans="1:12" ht="20.25">
      <c r="C26" s="17" t="s">
        <v>13</v>
      </c>
      <c r="D26" s="24">
        <v>30</v>
      </c>
      <c r="G26" s="9"/>
      <c r="H26" s="9"/>
      <c r="I26" s="9"/>
      <c r="J26" s="9"/>
      <c r="K26" s="9"/>
      <c r="L26" s="9"/>
    </row>
    <row r="27" spans="1:12" ht="20.25">
      <c r="C27" s="31" t="s">
        <v>14</v>
      </c>
      <c r="D27" s="25">
        <v>35</v>
      </c>
      <c r="G27" s="9"/>
      <c r="H27" s="9"/>
      <c r="I27" s="9"/>
      <c r="J27" s="9"/>
      <c r="K27" s="9"/>
      <c r="L27" s="9"/>
    </row>
    <row r="28" spans="1:12" ht="20.25">
      <c r="C28" s="19" t="s">
        <v>15</v>
      </c>
      <c r="D28" s="25">
        <v>40</v>
      </c>
      <c r="G28" s="9"/>
      <c r="H28" s="9"/>
      <c r="I28" s="9"/>
      <c r="J28" s="9"/>
      <c r="K28" s="9"/>
      <c r="L28" s="9"/>
    </row>
    <row r="29" spans="1:12" ht="20.25">
      <c r="C29" s="31" t="s">
        <v>16</v>
      </c>
      <c r="D29" s="25">
        <v>20</v>
      </c>
      <c r="G29" s="9"/>
      <c r="H29" s="9"/>
      <c r="I29" s="9"/>
      <c r="J29" s="9"/>
      <c r="K29" s="9"/>
      <c r="L29" s="9"/>
    </row>
    <row r="30" spans="1:12" ht="20.25">
      <c r="C30" s="19" t="s">
        <v>17</v>
      </c>
      <c r="D30" s="25">
        <v>10</v>
      </c>
      <c r="G30" s="9"/>
      <c r="H30" s="9"/>
      <c r="I30" s="9"/>
      <c r="J30" s="9"/>
      <c r="K30" s="9"/>
      <c r="L30" s="9"/>
    </row>
    <row r="31" spans="1:12" ht="20.25">
      <c r="C31" s="31" t="s">
        <v>10</v>
      </c>
      <c r="D31" s="25">
        <v>10</v>
      </c>
      <c r="G31" s="9"/>
      <c r="H31" s="9"/>
      <c r="I31" s="9"/>
      <c r="J31" s="9"/>
      <c r="K31" s="9"/>
      <c r="L31" s="9"/>
    </row>
    <row r="32" spans="1:12" ht="20.25">
      <c r="C32" s="19" t="s">
        <v>11</v>
      </c>
      <c r="D32" s="25">
        <v>50</v>
      </c>
      <c r="G32" s="9"/>
      <c r="H32" s="9"/>
      <c r="I32" s="9"/>
      <c r="J32" s="9"/>
      <c r="K32" s="9"/>
      <c r="L32" s="9"/>
    </row>
    <row r="33" spans="3:12" ht="20.25">
      <c r="C33" s="32"/>
      <c r="D33" s="25"/>
      <c r="E33" s="9"/>
      <c r="F33" s="9"/>
      <c r="G33" s="9"/>
      <c r="H33" s="9"/>
      <c r="I33" s="9"/>
      <c r="J33" s="9"/>
      <c r="K33" s="9"/>
      <c r="L33" s="9"/>
    </row>
    <row r="34" spans="3:12" ht="20.25">
      <c r="C34" s="21"/>
      <c r="D34" s="26"/>
      <c r="E34" s="14"/>
      <c r="F34" s="5"/>
      <c r="G34" s="1"/>
      <c r="H34" s="2"/>
      <c r="I34" s="3"/>
      <c r="J34" s="9"/>
      <c r="K34" s="9"/>
      <c r="L34" s="9"/>
    </row>
    <row r="35" spans="3:12" ht="20.25">
      <c r="C35" s="34" t="s">
        <v>12</v>
      </c>
      <c r="D35" s="27">
        <f>SUM(D26:D34)</f>
        <v>195</v>
      </c>
      <c r="E35" s="80"/>
      <c r="F35" s="81"/>
      <c r="G35" s="1"/>
      <c r="H35" s="2"/>
      <c r="I35" s="5"/>
      <c r="J35" s="9"/>
      <c r="K35" s="9"/>
      <c r="L35" s="9"/>
    </row>
    <row r="36" spans="3:12" ht="19.5" thickBot="1">
      <c r="C36" s="28"/>
      <c r="D36" s="29"/>
      <c r="E36" s="14"/>
      <c r="F36" s="5"/>
      <c r="G36" s="1"/>
      <c r="H36" s="2"/>
      <c r="I36" s="5"/>
      <c r="J36" s="9"/>
      <c r="K36" s="9"/>
      <c r="L36" s="9"/>
    </row>
    <row r="37" spans="3:12">
      <c r="D37" s="9"/>
      <c r="E37" s="9"/>
      <c r="F37" s="9"/>
      <c r="G37" s="9"/>
      <c r="H37" s="9"/>
      <c r="I37" s="9"/>
      <c r="J37" s="9"/>
      <c r="K37" s="9"/>
      <c r="L37" s="9"/>
    </row>
    <row r="38" spans="3:12" ht="172.5" customHeight="1">
      <c r="C38" s="16" t="s">
        <v>18</v>
      </c>
      <c r="D38" s="9"/>
      <c r="E38" s="9"/>
      <c r="F38" s="9"/>
      <c r="G38" s="9"/>
      <c r="H38" s="9"/>
      <c r="I38" s="9"/>
      <c r="J38" s="9"/>
      <c r="K38" s="9"/>
      <c r="L38" s="9"/>
    </row>
    <row r="40" spans="3:12" ht="22.5" thickBot="1">
      <c r="C40" s="15" t="s">
        <v>27</v>
      </c>
    </row>
    <row r="41" spans="3:12" ht="20.25">
      <c r="C41" s="35" t="s">
        <v>13</v>
      </c>
      <c r="D41" s="36">
        <f t="shared" ref="D41:D49" si="0">($D$35*D13)-D26</f>
        <v>28.5</v>
      </c>
    </row>
    <row r="42" spans="3:12" ht="20.25">
      <c r="C42" s="42" t="s">
        <v>19</v>
      </c>
      <c r="D42" s="38">
        <f t="shared" si="0"/>
        <v>-15.5</v>
      </c>
    </row>
    <row r="43" spans="3:12" ht="20.25">
      <c r="C43" s="37" t="s">
        <v>15</v>
      </c>
      <c r="D43" s="38">
        <f t="shared" si="0"/>
        <v>-20.5</v>
      </c>
    </row>
    <row r="44" spans="3:12" ht="20.25">
      <c r="C44" s="42" t="s">
        <v>16</v>
      </c>
      <c r="D44" s="39">
        <f t="shared" si="0"/>
        <v>19</v>
      </c>
    </row>
    <row r="45" spans="3:12" ht="20.25">
      <c r="C45" s="37" t="s">
        <v>20</v>
      </c>
      <c r="D45" s="39">
        <f t="shared" si="0"/>
        <v>9.5</v>
      </c>
    </row>
    <row r="46" spans="3:12" ht="20.25">
      <c r="C46" s="42" t="s">
        <v>21</v>
      </c>
      <c r="D46" s="39">
        <f t="shared" si="0"/>
        <v>9.5</v>
      </c>
    </row>
    <row r="47" spans="3:12" ht="20.25">
      <c r="C47" s="37" t="s">
        <v>11</v>
      </c>
      <c r="D47" s="38">
        <f t="shared" si="0"/>
        <v>-30.5</v>
      </c>
    </row>
    <row r="48" spans="3:12" ht="20.25">
      <c r="C48" s="43"/>
      <c r="D48" s="38">
        <f t="shared" si="0"/>
        <v>0</v>
      </c>
    </row>
    <row r="49" spans="2:4" ht="21" thickBot="1">
      <c r="C49" s="40"/>
      <c r="D49" s="41">
        <f t="shared" si="0"/>
        <v>0</v>
      </c>
    </row>
    <row r="50" spans="2:4" ht="25.5">
      <c r="B50" s="30"/>
      <c r="C50" s="8"/>
    </row>
    <row r="51" spans="2:4" ht="25.5">
      <c r="C51" s="8"/>
    </row>
  </sheetData>
  <mergeCells count="2">
    <mergeCell ref="C12:D12"/>
    <mergeCell ref="E35:F35"/>
  </mergeCells>
  <phoneticPr fontId="1"/>
  <conditionalFormatting sqref="D41:D49">
    <cfRule type="cellIs" dxfId="10" priority="1" stopIfTrue="1" operator="lessThan">
      <formula>0</formula>
    </cfRule>
    <cfRule type="cellIs" dxfId="9" priority="2" stopIfTrue="1" operator="greaterThan">
      <formula>0</formula>
    </cfRule>
  </conditionalFormatting>
  <conditionalFormatting sqref="B50">
    <cfRule type="cellIs" dxfId="8" priority="3" stopIfTrue="1" operator="greaterThan">
      <formula>0</formula>
    </cfRule>
    <cfRule type="cellIs" dxfId="7" priority="4" stopIfTrue="1" operator="lessThan">
      <formula>0</formula>
    </cfRule>
  </conditionalFormatting>
  <conditionalFormatting sqref="I34 E35 D22 D36">
    <cfRule type="cellIs" dxfId="6" priority="5" stopIfTrue="1" operator="equal">
      <formula>1</formula>
    </cfRule>
    <cfRule type="cellIs" dxfId="5" priority="6" stopIfTrue="1" operator="notEqual">
      <formula>1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924EB-83B2-4DFA-9549-DC426E4C11B4}">
  <dimension ref="A1:H69"/>
  <sheetViews>
    <sheetView topLeftCell="A58" workbookViewId="0">
      <selection activeCell="A10" sqref="A10"/>
    </sheetView>
  </sheetViews>
  <sheetFormatPr defaultRowHeight="18.75"/>
  <cols>
    <col min="1" max="1" width="34.625" customWidth="1"/>
    <col min="2" max="2" width="16.75" customWidth="1"/>
    <col min="3" max="3" width="13.875" customWidth="1"/>
    <col min="4" max="4" width="22.375" customWidth="1"/>
    <col min="5" max="5" width="27.125" customWidth="1"/>
    <col min="7" max="7" width="28" customWidth="1"/>
    <col min="8" max="8" width="29" customWidth="1"/>
  </cols>
  <sheetData>
    <row r="1" spans="1:6" ht="35.25">
      <c r="A1" s="50" t="s">
        <v>32</v>
      </c>
    </row>
    <row r="3" spans="1:6" ht="35.25">
      <c r="A3" s="48" t="s">
        <v>22</v>
      </c>
      <c r="B3" s="46"/>
      <c r="C3" s="46"/>
    </row>
    <row r="4" spans="1:6" ht="35.25">
      <c r="A4" s="45" t="s">
        <v>23</v>
      </c>
      <c r="B4" s="46"/>
      <c r="C4" s="46"/>
    </row>
    <row r="5" spans="1:6" ht="35.25">
      <c r="A5" s="45" t="s">
        <v>26</v>
      </c>
      <c r="B5" s="46"/>
      <c r="C5" s="46"/>
    </row>
    <row r="6" spans="1:6" ht="35.25">
      <c r="A6" s="47" t="s">
        <v>28</v>
      </c>
      <c r="B6" s="46"/>
      <c r="C6" s="46"/>
    </row>
    <row r="7" spans="1:6" ht="35.25">
      <c r="A7" s="47" t="s">
        <v>45</v>
      </c>
      <c r="B7" s="46"/>
      <c r="C7" s="46"/>
    </row>
    <row r="8" spans="1:6" ht="35.25">
      <c r="A8" s="47" t="s">
        <v>46</v>
      </c>
      <c r="B8" s="46"/>
      <c r="C8" s="46"/>
    </row>
    <row r="9" spans="1:6" ht="35.25">
      <c r="A9" s="47" t="s">
        <v>47</v>
      </c>
      <c r="B9" s="46"/>
      <c r="C9" s="46"/>
    </row>
    <row r="10" spans="1:6" ht="35.25">
      <c r="A10" s="49" t="s">
        <v>30</v>
      </c>
      <c r="B10" s="46"/>
      <c r="C10" s="46"/>
    </row>
    <row r="14" spans="1:6" ht="19.5" thickBot="1"/>
    <row r="15" spans="1:6">
      <c r="D15" s="95" t="s">
        <v>24</v>
      </c>
      <c r="E15" s="96"/>
      <c r="F15" s="9"/>
    </row>
    <row r="16" spans="1:6" ht="20.25">
      <c r="D16" s="52" t="s">
        <v>7</v>
      </c>
      <c r="E16" s="56">
        <v>0.2</v>
      </c>
      <c r="F16" s="51"/>
    </row>
    <row r="17" spans="4:6" ht="20.25">
      <c r="D17" s="53" t="s">
        <v>8</v>
      </c>
      <c r="E17" s="56">
        <v>0.2</v>
      </c>
      <c r="F17" s="51"/>
    </row>
    <row r="18" spans="4:6" ht="20.25">
      <c r="D18" s="52" t="s">
        <v>6</v>
      </c>
      <c r="E18" s="56">
        <v>0.1</v>
      </c>
      <c r="F18" s="51"/>
    </row>
    <row r="19" spans="4:6" ht="37.5">
      <c r="D19" s="53" t="s">
        <v>5</v>
      </c>
      <c r="E19" s="56">
        <v>0.1</v>
      </c>
      <c r="F19" s="51"/>
    </row>
    <row r="20" spans="4:6" ht="20.25">
      <c r="D20" s="52" t="s">
        <v>9</v>
      </c>
      <c r="E20" s="56">
        <v>0.2</v>
      </c>
      <c r="F20" s="51"/>
    </row>
    <row r="21" spans="4:6" ht="20.25">
      <c r="D21" s="53" t="s">
        <v>10</v>
      </c>
      <c r="E21" s="56">
        <v>0.1</v>
      </c>
      <c r="F21" s="51"/>
    </row>
    <row r="22" spans="4:6" ht="20.25">
      <c r="D22" s="52" t="s">
        <v>11</v>
      </c>
      <c r="E22" s="56">
        <v>0.1</v>
      </c>
      <c r="F22" s="51"/>
    </row>
    <row r="23" spans="4:6" ht="20.25">
      <c r="D23" s="54"/>
      <c r="E23" s="56"/>
      <c r="F23" s="51"/>
    </row>
    <row r="24" spans="4:6" ht="20.25">
      <c r="D24" s="55"/>
      <c r="E24" s="56"/>
      <c r="F24" s="51"/>
    </row>
    <row r="25" spans="4:6" ht="21" thickBot="1">
      <c r="D25" s="57" t="s">
        <v>33</v>
      </c>
      <c r="E25" s="58">
        <f>SUM(E16:E24)</f>
        <v>1</v>
      </c>
      <c r="F25" s="4"/>
    </row>
    <row r="28" spans="4:6">
      <c r="E28" t="s">
        <v>35</v>
      </c>
    </row>
    <row r="29" spans="4:6">
      <c r="E29" t="s">
        <v>34</v>
      </c>
    </row>
    <row r="32" spans="4:6" ht="115.5">
      <c r="D32" s="16" t="s">
        <v>18</v>
      </c>
    </row>
    <row r="35" spans="4:6" ht="19.5" thickBot="1"/>
    <row r="36" spans="4:6" ht="22.5" thickBot="1">
      <c r="D36" s="75" t="s">
        <v>25</v>
      </c>
      <c r="E36" s="76"/>
    </row>
    <row r="37" spans="4:6" ht="20.25">
      <c r="D37" s="60" t="s">
        <v>7</v>
      </c>
      <c r="E37" s="61">
        <v>10</v>
      </c>
      <c r="F37" s="59"/>
    </row>
    <row r="38" spans="4:6" ht="20.25">
      <c r="D38" s="53" t="s">
        <v>8</v>
      </c>
      <c r="E38" s="62">
        <v>20</v>
      </c>
      <c r="F38" s="59"/>
    </row>
    <row r="39" spans="4:6" ht="20.25">
      <c r="D39" s="52" t="s">
        <v>6</v>
      </c>
      <c r="E39" s="62">
        <v>30</v>
      </c>
      <c r="F39" s="59"/>
    </row>
    <row r="40" spans="4:6" ht="37.5">
      <c r="D40" s="53" t="s">
        <v>5</v>
      </c>
      <c r="E40" s="62">
        <v>50</v>
      </c>
      <c r="F40" s="59"/>
    </row>
    <row r="41" spans="4:6" ht="20.25">
      <c r="D41" s="52" t="s">
        <v>9</v>
      </c>
      <c r="E41" s="62">
        <v>50</v>
      </c>
      <c r="F41" s="59"/>
    </row>
    <row r="42" spans="4:6" ht="20.25">
      <c r="D42" s="53" t="s">
        <v>10</v>
      </c>
      <c r="E42" s="62">
        <v>30</v>
      </c>
      <c r="F42" s="59"/>
    </row>
    <row r="43" spans="4:6" ht="20.25">
      <c r="D43" s="52" t="s">
        <v>11</v>
      </c>
      <c r="E43" s="62">
        <v>20</v>
      </c>
      <c r="F43" s="59"/>
    </row>
    <row r="44" spans="4:6" ht="20.25">
      <c r="D44" s="54"/>
      <c r="E44" s="62"/>
      <c r="F44" s="59"/>
    </row>
    <row r="45" spans="4:6" ht="20.25">
      <c r="D45" s="55"/>
      <c r="E45" s="62"/>
      <c r="F45" s="59"/>
    </row>
    <row r="46" spans="4:6" ht="21" thickBot="1">
      <c r="D46" s="63" t="s">
        <v>0</v>
      </c>
      <c r="E46" s="64">
        <f>SUM(E37:E45)</f>
        <v>210</v>
      </c>
      <c r="F46" s="6"/>
    </row>
    <row r="48" spans="4:6">
      <c r="E48" t="s">
        <v>35</v>
      </c>
    </row>
    <row r="50" spans="1:8" ht="115.5">
      <c r="D50" s="16" t="s">
        <v>18</v>
      </c>
    </row>
    <row r="52" spans="1:8" ht="20.25">
      <c r="A52" s="82" t="s">
        <v>39</v>
      </c>
      <c r="B52" s="83"/>
      <c r="C52" s="83"/>
      <c r="D52" s="83"/>
      <c r="E52" s="84"/>
      <c r="F52" s="65"/>
      <c r="G52" s="82" t="s">
        <v>38</v>
      </c>
      <c r="H52" s="85"/>
    </row>
    <row r="53" spans="1:8" ht="21" thickBot="1">
      <c r="A53" s="86" t="s">
        <v>1</v>
      </c>
      <c r="B53" s="87"/>
      <c r="C53" s="88"/>
      <c r="D53" s="73" t="s">
        <v>2</v>
      </c>
      <c r="E53" s="73" t="s">
        <v>3</v>
      </c>
      <c r="F53" s="66"/>
      <c r="G53" s="74" t="s">
        <v>4</v>
      </c>
      <c r="H53" s="73" t="s">
        <v>3</v>
      </c>
    </row>
    <row r="54" spans="1:8" ht="20.25">
      <c r="A54" s="17" t="s">
        <v>7</v>
      </c>
      <c r="B54" s="67">
        <f t="shared" ref="B54:B62" si="0">$E$46*E16-E37</f>
        <v>32</v>
      </c>
      <c r="C54" s="68">
        <f t="shared" ref="C54:C62" si="1">ABS($E$46*E16-E37)</f>
        <v>32</v>
      </c>
      <c r="D54" s="89">
        <f>MAXA(C54:C62)/INDEX(E16:E24,MATCH(MAX(C54:C62),C54:C62,0))</f>
        <v>160</v>
      </c>
      <c r="E54" s="69">
        <f t="shared" ref="E54:E62" si="2">($D$54*E16)+B54</f>
        <v>64</v>
      </c>
      <c r="F54" s="70"/>
      <c r="G54" s="92">
        <v>100</v>
      </c>
      <c r="H54" s="71">
        <f t="shared" ref="H54:H62" si="3">$G$54*E16+B54</f>
        <v>52</v>
      </c>
    </row>
    <row r="55" spans="1:8" ht="20.25">
      <c r="A55" s="31" t="s">
        <v>8</v>
      </c>
      <c r="B55" s="67">
        <f t="shared" si="0"/>
        <v>22</v>
      </c>
      <c r="C55" s="72">
        <f t="shared" si="1"/>
        <v>22</v>
      </c>
      <c r="D55" s="90"/>
      <c r="E55" s="69">
        <f t="shared" si="2"/>
        <v>54</v>
      </c>
      <c r="F55" s="70"/>
      <c r="G55" s="93"/>
      <c r="H55" s="71">
        <f t="shared" si="3"/>
        <v>42</v>
      </c>
    </row>
    <row r="56" spans="1:8" ht="20.25">
      <c r="A56" s="19" t="s">
        <v>6</v>
      </c>
      <c r="B56" s="67">
        <f t="shared" si="0"/>
        <v>-9</v>
      </c>
      <c r="C56" s="72">
        <f t="shared" si="1"/>
        <v>9</v>
      </c>
      <c r="D56" s="90"/>
      <c r="E56" s="69">
        <f t="shared" si="2"/>
        <v>7</v>
      </c>
      <c r="F56" s="70"/>
      <c r="G56" s="93"/>
      <c r="H56" s="71">
        <f t="shared" si="3"/>
        <v>1</v>
      </c>
    </row>
    <row r="57" spans="1:8" ht="37.5">
      <c r="A57" s="31" t="s">
        <v>5</v>
      </c>
      <c r="B57" s="67">
        <f t="shared" si="0"/>
        <v>-29</v>
      </c>
      <c r="C57" s="72">
        <f t="shared" si="1"/>
        <v>29</v>
      </c>
      <c r="D57" s="90"/>
      <c r="E57" s="69">
        <f t="shared" si="2"/>
        <v>-13</v>
      </c>
      <c r="F57" s="70"/>
      <c r="G57" s="93"/>
      <c r="H57" s="71">
        <f t="shared" si="3"/>
        <v>-19</v>
      </c>
    </row>
    <row r="58" spans="1:8" ht="20.25">
      <c r="A58" s="19" t="s">
        <v>9</v>
      </c>
      <c r="B58" s="67">
        <f t="shared" si="0"/>
        <v>-8</v>
      </c>
      <c r="C58" s="72">
        <f t="shared" si="1"/>
        <v>8</v>
      </c>
      <c r="D58" s="90"/>
      <c r="E58" s="69">
        <f t="shared" si="2"/>
        <v>24</v>
      </c>
      <c r="F58" s="70"/>
      <c r="G58" s="93"/>
      <c r="H58" s="71">
        <f t="shared" si="3"/>
        <v>12</v>
      </c>
    </row>
    <row r="59" spans="1:8" ht="20.25">
      <c r="A59" s="31" t="s">
        <v>10</v>
      </c>
      <c r="B59" s="67">
        <f t="shared" si="0"/>
        <v>-9</v>
      </c>
      <c r="C59" s="72">
        <f t="shared" si="1"/>
        <v>9</v>
      </c>
      <c r="D59" s="90"/>
      <c r="E59" s="69">
        <f t="shared" si="2"/>
        <v>7</v>
      </c>
      <c r="F59" s="70"/>
      <c r="G59" s="93"/>
      <c r="H59" s="71">
        <f t="shared" si="3"/>
        <v>1</v>
      </c>
    </row>
    <row r="60" spans="1:8" ht="20.25">
      <c r="A60" s="19" t="s">
        <v>11</v>
      </c>
      <c r="B60" s="67">
        <f t="shared" si="0"/>
        <v>1</v>
      </c>
      <c r="C60" s="72">
        <f t="shared" si="1"/>
        <v>1</v>
      </c>
      <c r="D60" s="90"/>
      <c r="E60" s="69">
        <f t="shared" si="2"/>
        <v>17</v>
      </c>
      <c r="F60" s="70"/>
      <c r="G60" s="93"/>
      <c r="H60" s="71">
        <f t="shared" si="3"/>
        <v>11</v>
      </c>
    </row>
    <row r="61" spans="1:8" ht="20.25">
      <c r="A61" s="32"/>
      <c r="B61" s="67">
        <f t="shared" si="0"/>
        <v>0</v>
      </c>
      <c r="C61" s="72">
        <f t="shared" si="1"/>
        <v>0</v>
      </c>
      <c r="D61" s="90"/>
      <c r="E61" s="69">
        <f t="shared" si="2"/>
        <v>0</v>
      </c>
      <c r="F61" s="70"/>
      <c r="G61" s="93"/>
      <c r="H61" s="71">
        <f t="shared" si="3"/>
        <v>0</v>
      </c>
    </row>
    <row r="62" spans="1:8" ht="20.25">
      <c r="A62" s="21"/>
      <c r="B62" s="67">
        <f t="shared" si="0"/>
        <v>0</v>
      </c>
      <c r="C62" s="72">
        <f t="shared" si="1"/>
        <v>0</v>
      </c>
      <c r="D62" s="91"/>
      <c r="E62" s="69">
        <f t="shared" si="2"/>
        <v>0</v>
      </c>
      <c r="F62" s="70"/>
      <c r="G62" s="94"/>
      <c r="H62" s="71">
        <f t="shared" si="3"/>
        <v>0</v>
      </c>
    </row>
    <row r="64" spans="1:8">
      <c r="G64" t="s">
        <v>40</v>
      </c>
    </row>
    <row r="65" spans="7:7">
      <c r="G65" t="s">
        <v>37</v>
      </c>
    </row>
    <row r="66" spans="7:7">
      <c r="G66" t="s">
        <v>41</v>
      </c>
    </row>
    <row r="67" spans="7:7">
      <c r="G67" t="s">
        <v>36</v>
      </c>
    </row>
    <row r="68" spans="7:7">
      <c r="G68" s="77" t="s">
        <v>42</v>
      </c>
    </row>
    <row r="69" spans="7:7">
      <c r="G69" t="s">
        <v>43</v>
      </c>
    </row>
  </sheetData>
  <mergeCells count="6">
    <mergeCell ref="D15:E15"/>
    <mergeCell ref="A52:E52"/>
    <mergeCell ref="G52:H52"/>
    <mergeCell ref="A53:C53"/>
    <mergeCell ref="D54:D62"/>
    <mergeCell ref="G54:G62"/>
  </mergeCells>
  <phoneticPr fontId="1"/>
  <conditionalFormatting sqref="E54:F62">
    <cfRule type="cellIs" dxfId="4" priority="3" stopIfTrue="1" operator="greaterThan">
      <formula>1</formula>
    </cfRule>
  </conditionalFormatting>
  <conditionalFormatting sqref="H54:H62">
    <cfRule type="cellIs" dxfId="3" priority="4" stopIfTrue="1" operator="greaterThan">
      <formula>1</formula>
    </cfRule>
    <cfRule type="cellIs" dxfId="2" priority="5" stopIfTrue="1" operator="lessThan">
      <formula>0</formula>
    </cfRule>
  </conditionalFormatting>
  <conditionalFormatting sqref="E25">
    <cfRule type="cellIs" dxfId="1" priority="8" stopIfTrue="1" operator="equal">
      <formula>1</formula>
    </cfRule>
    <cfRule type="cellIs" dxfId="0" priority="9" stopIfTrue="1" operator="notEqual">
      <formula>1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売買して調整する場合</vt:lpstr>
      <vt:lpstr>買うだけリバランス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2018-03-27T00:43:00Z</dcterms:modified>
</cp:coreProperties>
</file>